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https://dioceseofbathandwells-my.sharepoint.com/personal/sherry_li_bathwells_anglican_org/Documents/Documents/Parochial fees/"/>
    </mc:Choice>
  </mc:AlternateContent>
  <xr:revisionPtr revIDLastSave="4" documentId="8_{4CA9B808-B5E9-4417-9416-AE0F1A6CB785}" xr6:coauthVersionLast="47" xr6:coauthVersionMax="47" xr10:uidLastSave="{7F22A7DA-E539-4342-81F1-E9DD5B7EE0C0}"/>
  <bookViews>
    <workbookView xWindow="-108" yWindow="-108" windowWidth="23256" windowHeight="12456" xr2:uid="{00000000-000D-0000-FFFF-FFFF00000000}"/>
  </bookViews>
  <sheets>
    <sheet name="Form" sheetId="6" r:id="rId1"/>
    <sheet name="List" sheetId="7" r:id="rId2"/>
  </sheets>
  <definedNames>
    <definedName name="_xlnm.Print_Area" localSheetId="0">Form!$B$3:$K$45</definedName>
    <definedName name="RefCodes">List!$B$6:$B$24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7" l="1"/>
  <c r="I13" i="6"/>
  <c r="J13" i="6"/>
  <c r="H13" i="6" s="1"/>
  <c r="I14" i="6"/>
  <c r="J14" i="6"/>
  <c r="H14" i="6" s="1"/>
  <c r="I15" i="6"/>
  <c r="J15" i="6"/>
  <c r="H15" i="6" s="1"/>
  <c r="I16" i="6"/>
  <c r="J16" i="6"/>
  <c r="H16" i="6" s="1"/>
  <c r="I17" i="6"/>
  <c r="J17" i="6"/>
  <c r="H17" i="6" s="1"/>
  <c r="I18" i="6"/>
  <c r="J18" i="6"/>
  <c r="H18" i="6" s="1"/>
  <c r="I19" i="6"/>
  <c r="J19" i="6"/>
  <c r="H19" i="6" s="1"/>
  <c r="I20" i="6"/>
  <c r="J20" i="6"/>
  <c r="H20" i="6" s="1"/>
  <c r="I21" i="6"/>
  <c r="J21" i="6"/>
  <c r="H21" i="6" s="1"/>
  <c r="I22" i="6"/>
  <c r="J22" i="6"/>
  <c r="H22" i="6" s="1"/>
  <c r="I23" i="6"/>
  <c r="J23" i="6"/>
  <c r="H23" i="6" s="1"/>
  <c r="I24" i="6"/>
  <c r="J24" i="6"/>
  <c r="H24" i="6" s="1"/>
  <c r="I25" i="6"/>
  <c r="J25" i="6"/>
  <c r="H25" i="6" s="1"/>
  <c r="I26" i="6"/>
  <c r="J26" i="6"/>
  <c r="H26" i="6" s="1"/>
  <c r="I27" i="6"/>
  <c r="J27" i="6"/>
  <c r="H27" i="6" s="1"/>
  <c r="I28" i="6"/>
  <c r="J28" i="6"/>
  <c r="H28" i="6" s="1"/>
  <c r="I29" i="6"/>
  <c r="J29" i="6"/>
  <c r="H29" i="6" s="1"/>
  <c r="I30" i="6"/>
  <c r="J30" i="6"/>
  <c r="H30" i="6" s="1"/>
  <c r="I31" i="6"/>
  <c r="J31" i="6"/>
  <c r="H31" i="6" s="1"/>
  <c r="I32" i="6"/>
  <c r="J32" i="6"/>
  <c r="H32" i="6" s="1"/>
  <c r="I33" i="6"/>
  <c r="J33" i="6"/>
  <c r="H33" i="6" s="1"/>
  <c r="I34" i="6"/>
  <c r="J34" i="6"/>
  <c r="H34" i="6" s="1"/>
  <c r="I35" i="6"/>
  <c r="J35" i="6"/>
  <c r="H35" i="6" s="1"/>
  <c r="J12" i="6"/>
  <c r="H12" i="6" s="1"/>
  <c r="I12" i="6"/>
  <c r="E22" i="7"/>
  <c r="E23" i="7"/>
  <c r="E24" i="7"/>
  <c r="E25" i="7"/>
  <c r="E17" i="7"/>
  <c r="E18" i="7"/>
  <c r="E20" i="7"/>
  <c r="E21" i="7"/>
  <c r="E16" i="7"/>
  <c r="E14" i="7"/>
  <c r="E15" i="7"/>
  <c r="E13" i="7"/>
  <c r="E11" i="7"/>
  <c r="E12" i="7"/>
  <c r="E8" i="7"/>
  <c r="E9" i="7"/>
  <c r="E10" i="7"/>
  <c r="E7" i="7"/>
  <c r="E6" i="7"/>
  <c r="J36" i="6" l="1"/>
  <c r="H36" i="6"/>
  <c r="I36" i="6"/>
</calcChain>
</file>

<file path=xl/sharedStrings.xml><?xml version="1.0" encoding="utf-8"?>
<sst xmlns="http://schemas.openxmlformats.org/spreadsheetml/2006/main" count="73" uniqueCount="71">
  <si>
    <t>Date</t>
  </si>
  <si>
    <t>Fee Code</t>
  </si>
  <si>
    <t>Family Name(s)</t>
  </si>
  <si>
    <t>Retired Clergy? Y/N</t>
  </si>
  <si>
    <t>DBF Fee £</t>
  </si>
  <si>
    <t>PCC Fee £</t>
  </si>
  <si>
    <t>Retired Clergy Fee £</t>
  </si>
  <si>
    <t>I declare that all information provided on this form is true, correct and agreed to the parish records and registers.</t>
  </si>
  <si>
    <t>Cheque 
Enclosed</t>
  </si>
  <si>
    <t>PCC Signature</t>
  </si>
  <si>
    <t>Paid by 
BACS</t>
  </si>
  <si>
    <t>Incumbent Signature</t>
  </si>
  <si>
    <t>Please quote the reference (e.g. PO55 PF Qtr2) when making BACS payments.</t>
  </si>
  <si>
    <t>List of Parochial Fees - 2024</t>
  </si>
  <si>
    <t>Retired Clergy?</t>
  </si>
  <si>
    <t>Y</t>
  </si>
  <si>
    <t>N</t>
  </si>
  <si>
    <t>Code</t>
  </si>
  <si>
    <t>DBF £</t>
  </si>
  <si>
    <t>PCC £</t>
  </si>
  <si>
    <t>Retired Minister £</t>
  </si>
  <si>
    <t>Marriage Service in church</t>
  </si>
  <si>
    <t>M</t>
  </si>
  <si>
    <t>Funeral service in church, whether taking place before or after burial or cremation</t>
  </si>
  <si>
    <t>F</t>
  </si>
  <si>
    <t>Memorial Service</t>
  </si>
  <si>
    <t>MEM</t>
  </si>
  <si>
    <r>
      <t xml:space="preserve">Funeral service including burial of body at </t>
    </r>
    <r>
      <rPr>
        <b/>
        <sz val="11"/>
        <rFont val="Calibri"/>
        <family val="2"/>
      </rPr>
      <t>graveside</t>
    </r>
    <r>
      <rPr>
        <sz val="11"/>
        <rFont val="Calibri"/>
        <family val="2"/>
      </rPr>
      <t xml:space="preserve"> in churchyard</t>
    </r>
  </si>
  <si>
    <t>FGV</t>
  </si>
  <si>
    <r>
      <rPr>
        <sz val="11"/>
        <color rgb="FF000000"/>
        <rFont val="Calibri"/>
        <family val="2"/>
      </rPr>
      <t xml:space="preserve">Funeral service including burial (or other lawful disposal) of cremated remains at </t>
    </r>
    <r>
      <rPr>
        <b/>
        <sz val="11"/>
        <color rgb="FF000000"/>
        <rFont val="Calibri"/>
        <family val="2"/>
      </rPr>
      <t>graveside</t>
    </r>
    <r>
      <rPr>
        <sz val="11"/>
        <color rgb="FF000000"/>
        <rFont val="Calibri"/>
        <family val="2"/>
      </rPr>
      <t xml:space="preserve"> in churchyard</t>
    </r>
  </si>
  <si>
    <t>FGVA</t>
  </si>
  <si>
    <r>
      <t xml:space="preserve">Burial of body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immediately preceding or following on from service in church</t>
    </r>
  </si>
  <si>
    <t>BCH</t>
  </si>
  <si>
    <r>
      <t xml:space="preserve">Burial or other lawful disposal of cremated remains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immediately preceding or following on from service in church</t>
    </r>
  </si>
  <si>
    <t>ACH</t>
  </si>
  <si>
    <r>
      <rPr>
        <sz val="11"/>
        <color rgb="FF000000"/>
        <rFont val="Calibri"/>
        <family val="2"/>
      </rPr>
      <t xml:space="preserve">Burial of body, or burial or other lawful disposal of cremated remains, in </t>
    </r>
    <r>
      <rPr>
        <b/>
        <sz val="11"/>
        <color rgb="FF000000"/>
        <rFont val="Calibri"/>
        <family val="2"/>
      </rPr>
      <t>cemetery</t>
    </r>
    <r>
      <rPr>
        <sz val="11"/>
        <color rgb="FF000000"/>
        <rFont val="Calibri"/>
        <family val="2"/>
      </rPr>
      <t xml:space="preserve"> immediately preceding or following on from service in church</t>
    </r>
  </si>
  <si>
    <t>BCM</t>
  </si>
  <si>
    <r>
      <rPr>
        <sz val="11"/>
        <color rgb="FF000000"/>
        <rFont val="Calibri"/>
        <family val="2"/>
      </rPr>
      <t xml:space="preserve">Burial of body in </t>
    </r>
    <r>
      <rPr>
        <b/>
        <sz val="11"/>
        <color rgb="FF000000"/>
        <rFont val="Calibri"/>
        <family val="2"/>
      </rPr>
      <t>churchyard</t>
    </r>
    <r>
      <rPr>
        <sz val="11"/>
        <color rgb="FF000000"/>
        <rFont val="Calibri"/>
        <family val="2"/>
      </rPr>
      <t xml:space="preserve"> on </t>
    </r>
    <r>
      <rPr>
        <b/>
        <sz val="11"/>
        <color rgb="FF000000"/>
        <rFont val="Calibri"/>
        <family val="2"/>
      </rPr>
      <t xml:space="preserve">separate </t>
    </r>
    <r>
      <rPr>
        <sz val="11"/>
        <color rgb="FF000000"/>
        <rFont val="Calibri"/>
        <family val="2"/>
      </rPr>
      <t>occasion</t>
    </r>
  </si>
  <si>
    <t>BCHS</t>
  </si>
  <si>
    <r>
      <rPr>
        <sz val="11"/>
        <color rgb="FF000000"/>
        <rFont val="Calibri"/>
        <family val="2"/>
      </rPr>
      <t xml:space="preserve">Burial of cremated remains in </t>
    </r>
    <r>
      <rPr>
        <b/>
        <sz val="11"/>
        <color rgb="FF000000"/>
        <rFont val="Calibri"/>
        <family val="2"/>
      </rPr>
      <t>churchyard</t>
    </r>
    <r>
      <rPr>
        <sz val="11"/>
        <color rgb="FF000000"/>
        <rFont val="Calibri"/>
        <family val="2"/>
      </rPr>
      <t xml:space="preserve"> or other lawful disposal of cremated remains on </t>
    </r>
    <r>
      <rPr>
        <b/>
        <sz val="11"/>
        <color rgb="FF000000"/>
        <rFont val="Calibri"/>
        <family val="2"/>
      </rPr>
      <t>separate</t>
    </r>
    <r>
      <rPr>
        <sz val="11"/>
        <color rgb="FF000000"/>
        <rFont val="Calibri"/>
        <family val="2"/>
      </rPr>
      <t xml:space="preserve"> occasion</t>
    </r>
  </si>
  <si>
    <t>BACHS</t>
  </si>
  <si>
    <r>
      <rPr>
        <sz val="11"/>
        <color rgb="FF000000"/>
        <rFont val="Calibri"/>
        <family val="2"/>
      </rPr>
      <t xml:space="preserve">Burial of body, or burial or other lawful disposal of cremated remains, in </t>
    </r>
    <r>
      <rPr>
        <b/>
        <sz val="11"/>
        <color rgb="FF000000"/>
        <rFont val="Calibri"/>
        <family val="2"/>
      </rPr>
      <t>cemetery</t>
    </r>
    <r>
      <rPr>
        <sz val="11"/>
        <color rgb="FF000000"/>
        <rFont val="Calibri"/>
        <family val="2"/>
      </rPr>
      <t xml:space="preserve"> on </t>
    </r>
    <r>
      <rPr>
        <b/>
        <sz val="11"/>
        <color rgb="FF000000"/>
        <rFont val="Calibri"/>
        <family val="2"/>
      </rPr>
      <t>separate</t>
    </r>
    <r>
      <rPr>
        <sz val="11"/>
        <color rgb="FF000000"/>
        <rFont val="Calibri"/>
        <family val="2"/>
      </rPr>
      <t xml:space="preserve"> occasion</t>
    </r>
  </si>
  <si>
    <t>BACMS</t>
  </si>
  <si>
    <r>
      <rPr>
        <sz val="11"/>
        <color rgb="FF000000"/>
        <rFont val="Calibri"/>
        <family val="2"/>
      </rPr>
      <t xml:space="preserve">Burial of body in </t>
    </r>
    <r>
      <rPr>
        <b/>
        <sz val="11"/>
        <color rgb="FF000000"/>
        <rFont val="Calibri"/>
        <family val="2"/>
      </rPr>
      <t>churchyard</t>
    </r>
    <r>
      <rPr>
        <sz val="11"/>
        <color rgb="FF000000"/>
        <rFont val="Calibri"/>
        <family val="2"/>
      </rPr>
      <t xml:space="preserve"> (committal only)</t>
    </r>
  </si>
  <si>
    <t>CMTL</t>
  </si>
  <si>
    <r>
      <rPr>
        <sz val="11"/>
        <color rgb="FF000000"/>
        <rFont val="Calibri"/>
        <family val="2"/>
      </rPr>
      <t xml:space="preserve">Burial of cremated remains in </t>
    </r>
    <r>
      <rPr>
        <b/>
        <sz val="11"/>
        <color rgb="FF000000"/>
        <rFont val="Calibri"/>
        <family val="2"/>
      </rPr>
      <t>churchyard</t>
    </r>
    <r>
      <rPr>
        <sz val="11"/>
        <color rgb="FF000000"/>
        <rFont val="Calibri"/>
        <family val="2"/>
      </rPr>
      <t xml:space="preserve"> or other lawful disposal of cremated remains (committal only)</t>
    </r>
  </si>
  <si>
    <t>CMTLA</t>
  </si>
  <si>
    <r>
      <rPr>
        <sz val="11"/>
        <color rgb="FF000000"/>
        <rFont val="Calibri"/>
        <family val="2"/>
      </rPr>
      <t xml:space="preserve">Burial of body, or burial or other lawful disposal of cremated remains, in </t>
    </r>
    <r>
      <rPr>
        <b/>
        <sz val="11"/>
        <color rgb="FF000000"/>
        <rFont val="Calibri"/>
        <family val="2"/>
      </rPr>
      <t xml:space="preserve">cemetery </t>
    </r>
    <r>
      <rPr>
        <sz val="11"/>
        <color rgb="FF000000"/>
        <rFont val="Calibri"/>
        <family val="2"/>
      </rPr>
      <t>(committal only)</t>
    </r>
  </si>
  <si>
    <t>CMTLCM</t>
  </si>
  <si>
    <t>Funeral service at crematorium, or funeral service (including burial of body or burial or other lawful disposal of cremated remains) in cemetery or premises belonging to funeral director</t>
  </si>
  <si>
    <t>FCRB</t>
  </si>
  <si>
    <t>Cremation immediately preceding or following on from service in church or in premises belonging to funeral director</t>
  </si>
  <si>
    <t>CR</t>
  </si>
  <si>
    <t>Small cross of wood</t>
  </si>
  <si>
    <t>WC</t>
  </si>
  <si>
    <t>Small vase, tablet, plaque or other marker commemorating a person whose remains have been cremated</t>
  </si>
  <si>
    <t>VT</t>
  </si>
  <si>
    <t>Any other monument</t>
  </si>
  <si>
    <t>MT</t>
  </si>
  <si>
    <t>Additional inscription on existing monument</t>
  </si>
  <si>
    <t>I</t>
  </si>
  <si>
    <t>Parish (if not for whole benefice):</t>
  </si>
  <si>
    <t>Benefice/team ministry:</t>
  </si>
  <si>
    <t>Incumbent/priest in charge/vacancy:</t>
  </si>
  <si>
    <t>Fees contact name:</t>
  </si>
  <si>
    <t>Contact details (Tel./email):</t>
  </si>
  <si>
    <t>Month/quarter:</t>
  </si>
  <si>
    <t>Name of Church
(only required if form applies to multiple churches)</t>
  </si>
  <si>
    <t>Name of Officiant
(Please indicate if "PTO")</t>
  </si>
  <si>
    <t>Payment method</t>
  </si>
  <si>
    <t>Declaration and signatures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</si>
</sst>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£&quot;#,##0.00"/>
    <numFmt numFmtId="166" formatCode="[$-809]d\ mmmm\ yyyy;@"/>
    <numFmt numFmtId="167" formatCode="dd/mm/yy;@"/>
  </numFmts>
  <fonts count="3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sz val="32"/>
      <name val="Calibri"/>
      <family val="2"/>
    </font>
    <font>
      <sz val="14"/>
      <name val="Calibri"/>
      <family val="2"/>
    </font>
    <font>
      <sz val="12"/>
      <name val="Calibri"/>
      <family val="2"/>
    </font>
    <font>
      <sz val="16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sz val="10"/>
      <color theme="1"/>
      <name val="Calibri"/>
      <family val="2"/>
    </font>
    <font>
      <b/>
      <sz val="16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70C0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sz val="18"/>
      <color rgb="FFFF0000"/>
      <name val="Calibri"/>
      <family val="2"/>
    </font>
    <font>
      <sz val="18"/>
      <color indexed="55"/>
      <name val="Calibri"/>
      <family val="2"/>
    </font>
    <font>
      <sz val="18"/>
      <color theme="1"/>
      <name val="Calibri"/>
      <family val="2"/>
    </font>
    <font>
      <sz val="18"/>
      <color theme="0"/>
      <name val="Calibri"/>
      <family val="2"/>
    </font>
    <font>
      <b/>
      <i/>
      <sz val="18"/>
      <name val="Calibri"/>
      <family val="2"/>
    </font>
    <font>
      <b/>
      <sz val="16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20"/>
      <color rgb="FF78A22F"/>
      <name val="Calibri"/>
      <family val="2"/>
    </font>
    <font>
      <sz val="14"/>
      <color theme="1"/>
      <name val="Calibri"/>
      <family val="2"/>
    </font>
    <font>
      <b/>
      <sz val="16"/>
      <color theme="0"/>
      <name val="Calibri"/>
      <family val="2"/>
    </font>
    <font>
      <b/>
      <sz val="18"/>
      <color theme="0"/>
      <name val="Calibri"/>
      <family val="2"/>
    </font>
    <font>
      <b/>
      <sz val="28"/>
      <color rgb="FF78A22F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8A22F"/>
        <bgColor indexed="64"/>
      </patternFill>
    </fill>
    <fill>
      <patternFill patternType="solid">
        <fgColor rgb="FFCBE3A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4" fontId="4" fillId="0" borderId="2" applyBorder="0">
      <alignment horizontal="left" vertical="center" indent="1"/>
    </xf>
    <xf numFmtId="14" fontId="4" fillId="0" borderId="2" applyFill="0" applyBorder="0" applyProtection="0">
      <alignment horizontal="left" vertical="center" indent="1"/>
    </xf>
  </cellStyleXfs>
  <cellXfs count="82">
    <xf numFmtId="0" fontId="0" fillId="0" borderId="0" xfId="0"/>
    <xf numFmtId="167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 indent="1"/>
    </xf>
    <xf numFmtId="165" fontId="3" fillId="0" borderId="0" xfId="0" applyNumberFormat="1" applyFont="1" applyAlignment="1">
      <alignment horizontal="right"/>
    </xf>
    <xf numFmtId="165" fontId="3" fillId="0" borderId="0" xfId="0" applyNumberFormat="1" applyFont="1"/>
    <xf numFmtId="165" fontId="3" fillId="0" borderId="0" xfId="2" applyNumberFormat="1" applyFont="1" applyAlignment="1" applyProtection="1"/>
    <xf numFmtId="0" fontId="3" fillId="0" borderId="0" xfId="0" applyFont="1" applyAlignment="1">
      <alignment vertical="center"/>
    </xf>
    <xf numFmtId="165" fontId="5" fillId="0" borderId="0" xfId="0" applyNumberFormat="1" applyFont="1" applyAlignment="1">
      <alignment horizontal="left"/>
    </xf>
    <xf numFmtId="0" fontId="7" fillId="0" borderId="0" xfId="0" applyFont="1"/>
    <xf numFmtId="167" fontId="6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top" wrapText="1"/>
    </xf>
    <xf numFmtId="0" fontId="13" fillId="0" borderId="5" xfId="0" quotePrefix="1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6" fillId="0" borderId="6" xfId="0" applyFont="1" applyBorder="1"/>
    <xf numFmtId="0" fontId="6" fillId="0" borderId="4" xfId="0" applyFont="1" applyBorder="1"/>
    <xf numFmtId="0" fontId="14" fillId="0" borderId="5" xfId="0" applyFont="1" applyBorder="1" applyAlignment="1">
      <alignment horizontal="center"/>
    </xf>
    <xf numFmtId="0" fontId="14" fillId="0" borderId="5" xfId="0" applyFont="1" applyBorder="1"/>
    <xf numFmtId="0" fontId="13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right" vertical="center" wrapText="1"/>
    </xf>
    <xf numFmtId="0" fontId="13" fillId="0" borderId="0" xfId="0" applyFont="1" applyAlignment="1">
      <alignment wrapText="1"/>
    </xf>
    <xf numFmtId="167" fontId="17" fillId="0" borderId="1" xfId="0" applyNumberFormat="1" applyFont="1" applyBorder="1" applyAlignment="1">
      <alignment horizontal="left" vertical="center" indent="1"/>
    </xf>
    <xf numFmtId="14" fontId="17" fillId="0" borderId="2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 indent="1"/>
    </xf>
    <xf numFmtId="49" fontId="17" fillId="0" borderId="3" xfId="0" applyNumberFormat="1" applyFont="1" applyBorder="1" applyAlignment="1">
      <alignment horizontal="center" vertical="center"/>
    </xf>
    <xf numFmtId="165" fontId="17" fillId="2" borderId="3" xfId="1" applyNumberFormat="1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7" fillId="0" borderId="0" xfId="0" applyFont="1"/>
    <xf numFmtId="0" fontId="21" fillId="0" borderId="0" xfId="0" applyFont="1" applyAlignment="1">
      <alignment vertical="center"/>
    </xf>
    <xf numFmtId="165" fontId="21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167" fontId="10" fillId="0" borderId="0" xfId="0" applyNumberFormat="1" applyFont="1" applyAlignment="1">
      <alignment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5" fontId="11" fillId="0" borderId="0" xfId="0" applyNumberFormat="1" applyFont="1" applyAlignment="1">
      <alignment horizontal="left"/>
    </xf>
    <xf numFmtId="165" fontId="16" fillId="0" borderId="0" xfId="1" applyNumberFormat="1" applyFont="1" applyFill="1" applyBorder="1" applyAlignment="1">
      <alignment vertical="center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wrapText="1"/>
    </xf>
    <xf numFmtId="0" fontId="24" fillId="0" borderId="0" xfId="0" applyFont="1"/>
    <xf numFmtId="167" fontId="28" fillId="3" borderId="9" xfId="0" applyNumberFormat="1" applyFont="1" applyFill="1" applyBorder="1" applyAlignment="1">
      <alignment horizontal="left" vertical="center"/>
    </xf>
    <xf numFmtId="0" fontId="28" fillId="3" borderId="9" xfId="0" applyFont="1" applyFill="1" applyBorder="1" applyAlignment="1">
      <alignment horizontal="left" vertical="center" wrapText="1"/>
    </xf>
    <xf numFmtId="0" fontId="28" fillId="3" borderId="9" xfId="0" applyFont="1" applyFill="1" applyBorder="1" applyAlignment="1">
      <alignment horizontal="left" vertical="center"/>
    </xf>
    <xf numFmtId="165" fontId="28" fillId="3" borderId="9" xfId="0" applyNumberFormat="1" applyFont="1" applyFill="1" applyBorder="1" applyAlignment="1">
      <alignment horizontal="left" vertical="center" wrapText="1"/>
    </xf>
    <xf numFmtId="0" fontId="29" fillId="3" borderId="5" xfId="0" applyFont="1" applyFill="1" applyBorder="1" applyAlignment="1">
      <alignment horizontal="left"/>
    </xf>
    <xf numFmtId="167" fontId="23" fillId="0" borderId="5" xfId="0" applyNumberFormat="1" applyFont="1" applyBorder="1" applyAlignment="1">
      <alignment horizontal="left" vertical="center" wrapText="1"/>
    </xf>
    <xf numFmtId="167" fontId="23" fillId="0" borderId="5" xfId="0" applyNumberFormat="1" applyFont="1" applyBorder="1" applyAlignment="1">
      <alignment horizontal="left" vertical="center"/>
    </xf>
    <xf numFmtId="0" fontId="14" fillId="4" borderId="8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top" wrapText="1"/>
    </xf>
    <xf numFmtId="0" fontId="30" fillId="0" borderId="0" xfId="0" applyFont="1"/>
    <xf numFmtId="0" fontId="14" fillId="4" borderId="8" xfId="0" applyFont="1" applyFill="1" applyBorder="1" applyAlignment="1">
      <alignment vertical="center" wrapText="1"/>
    </xf>
    <xf numFmtId="167" fontId="23" fillId="0" borderId="5" xfId="0" applyNumberFormat="1" applyFont="1" applyBorder="1" applyAlignment="1">
      <alignment horizontal="left" vertical="center" wrapText="1"/>
    </xf>
    <xf numFmtId="166" fontId="16" fillId="0" borderId="5" xfId="0" applyNumberFormat="1" applyFont="1" applyBorder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0" borderId="6" xfId="0" applyFont="1" applyBorder="1" applyAlignment="1">
      <alignment horizontal="left"/>
    </xf>
    <xf numFmtId="167" fontId="10" fillId="0" borderId="5" xfId="0" applyNumberFormat="1" applyFont="1" applyBorder="1" applyAlignment="1">
      <alignment horizontal="center" wrapText="1"/>
    </xf>
    <xf numFmtId="167" fontId="8" fillId="0" borderId="5" xfId="0" applyNumberFormat="1" applyFont="1" applyBorder="1" applyAlignment="1">
      <alignment horizontal="center" vertical="center" wrapText="1"/>
    </xf>
    <xf numFmtId="167" fontId="8" fillId="0" borderId="5" xfId="0" applyNumberFormat="1" applyFont="1" applyBorder="1" applyAlignment="1">
      <alignment horizontal="center" vertical="center"/>
    </xf>
    <xf numFmtId="165" fontId="22" fillId="0" borderId="7" xfId="1" applyNumberFormat="1" applyFont="1" applyFill="1" applyBorder="1" applyAlignment="1">
      <alignment horizontal="center" vertical="center"/>
    </xf>
    <xf numFmtId="165" fontId="22" fillId="0" borderId="8" xfId="1" applyNumberFormat="1" applyFont="1" applyFill="1" applyBorder="1" applyAlignment="1">
      <alignment horizontal="center" vertical="center"/>
    </xf>
    <xf numFmtId="167" fontId="29" fillId="3" borderId="5" xfId="0" applyNumberFormat="1" applyFont="1" applyFill="1" applyBorder="1" applyAlignment="1">
      <alignment horizontal="left" vertical="center"/>
    </xf>
    <xf numFmtId="167" fontId="27" fillId="0" borderId="5" xfId="0" applyNumberFormat="1" applyFont="1" applyBorder="1" applyAlignment="1">
      <alignment horizontal="left" wrapText="1"/>
    </xf>
    <xf numFmtId="165" fontId="22" fillId="0" borderId="13" xfId="1" applyNumberFormat="1" applyFont="1" applyFill="1" applyBorder="1" applyAlignment="1">
      <alignment horizontal="center" vertical="center"/>
    </xf>
    <xf numFmtId="165" fontId="22" fillId="0" borderId="14" xfId="1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  <xf numFmtId="165" fontId="29" fillId="3" borderId="11" xfId="1" applyNumberFormat="1" applyFont="1" applyFill="1" applyBorder="1" applyAlignment="1">
      <alignment horizontal="center" vertical="center"/>
    </xf>
    <xf numFmtId="165" fontId="29" fillId="3" borderId="12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5">
    <cellStyle name="Currency" xfId="1" builtinId="4"/>
    <cellStyle name="Hyperlink" xfId="2" builtinId="8"/>
    <cellStyle name="Normal" xfId="0" builtinId="0"/>
    <cellStyle name="Style 1" xfId="3" xr:uid="{00000000-0005-0000-0000-000003000000}"/>
    <cellStyle name="Style 2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8E4E8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BE3A1"/>
      <color rgb="FF78A2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35</xdr:row>
      <xdr:rowOff>47624</xdr:rowOff>
    </xdr:from>
    <xdr:to>
      <xdr:col>4</xdr:col>
      <xdr:colOff>2698750</xdr:colOff>
      <xdr:row>42</xdr:row>
      <xdr:rowOff>15875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5575" y="18256249"/>
          <a:ext cx="2670175" cy="2682876"/>
        </a:xfrm>
        <a:prstGeom prst="rect">
          <a:avLst/>
        </a:prstGeom>
        <a:ln>
          <a:solidFill>
            <a:srgbClr val="78A22F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en-GB" sz="1800" i="0">
              <a:latin typeface="Calibri" panose="020F0502020204030204" pitchFamily="34" charset="0"/>
            </a:rPr>
            <a:t>Office use only</a:t>
          </a:r>
        </a:p>
        <a:p>
          <a:pPr>
            <a:lnSpc>
              <a:spcPct val="150000"/>
            </a:lnSpc>
          </a:pPr>
          <a:r>
            <a:rPr lang="en-GB" sz="1800">
              <a:latin typeface="Calibri" panose="020F0502020204030204" pitchFamily="34" charset="0"/>
            </a:rPr>
            <a:t>Parish Ref:</a:t>
          </a:r>
        </a:p>
        <a:p>
          <a:pPr>
            <a:lnSpc>
              <a:spcPct val="150000"/>
            </a:lnSpc>
          </a:pPr>
          <a:r>
            <a:rPr lang="en-GB" sz="1800">
              <a:latin typeface="Calibri" panose="020F0502020204030204" pitchFamily="34" charset="0"/>
            </a:rPr>
            <a:t>Banked:            </a:t>
          </a:r>
          <a:r>
            <a:rPr lang="en-GB" sz="1800">
              <a:latin typeface="Calibri" panose="020F0502020204030204" pitchFamily="34" charset="0"/>
              <a:sym typeface="Wingdings"/>
            </a:rPr>
            <a:t></a:t>
          </a:r>
        </a:p>
        <a:p>
          <a:pPr>
            <a:lnSpc>
              <a:spcPct val="150000"/>
            </a:lnSpc>
          </a:pPr>
          <a:r>
            <a:rPr lang="en-GB" sz="1800">
              <a:latin typeface="Calibri" panose="020F0502020204030204" pitchFamily="34" charset="0"/>
              <a:sym typeface="Wingdings"/>
            </a:rPr>
            <a:t>Date:   __ / __ / 24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800">
              <a:latin typeface="Calibri" panose="020F0502020204030204" pitchFamily="34" charset="0"/>
            </a:rPr>
            <a:t>Complete:</a:t>
          </a:r>
          <a:r>
            <a:rPr lang="en-GB" sz="18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         </a:t>
          </a:r>
          <a:r>
            <a:rPr lang="en-GB" sz="18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+mn-cs"/>
              <a:sym typeface="Wingdings"/>
            </a:rPr>
            <a:t></a:t>
          </a:r>
          <a:endParaRPr lang="en-GB" sz="1800">
            <a:effectLst/>
            <a:latin typeface="Calibri" panose="020F0502020204030204" pitchFamily="34" charset="0"/>
          </a:endParaRPr>
        </a:p>
      </xdr:txBody>
    </xdr:sp>
    <xdr:clientData/>
  </xdr:twoCellAnchor>
  <xdr:twoCellAnchor>
    <xdr:from>
      <xdr:col>5</xdr:col>
      <xdr:colOff>1857375</xdr:colOff>
      <xdr:row>39</xdr:row>
      <xdr:rowOff>149223</xdr:rowOff>
    </xdr:from>
    <xdr:to>
      <xdr:col>5</xdr:col>
      <xdr:colOff>2268175</xdr:colOff>
      <xdr:row>40</xdr:row>
      <xdr:rowOff>333374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779000" y="19627848"/>
          <a:ext cx="410800" cy="40640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122465</xdr:colOff>
      <xdr:row>2</xdr:row>
      <xdr:rowOff>0</xdr:rowOff>
    </xdr:from>
    <xdr:to>
      <xdr:col>9</xdr:col>
      <xdr:colOff>1095375</xdr:colOff>
      <xdr:row>8</xdr:row>
      <xdr:rowOff>25400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055929" y="612321"/>
          <a:ext cx="3177267" cy="3209472"/>
        </a:xfrm>
        <a:prstGeom prst="rect">
          <a:avLst/>
        </a:prstGeom>
        <a:ln>
          <a:solidFill>
            <a:srgbClr val="78A22F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</a:pPr>
          <a:r>
            <a:rPr lang="en-GB" sz="1800" i="0">
              <a:effectLst/>
              <a:latin typeface="Calibri" panose="020F0502020204030204" pitchFamily="34" charset="0"/>
            </a:rPr>
            <a:t>Please note: all reference</a:t>
          </a:r>
          <a:r>
            <a:rPr lang="en-GB" sz="1800" i="0" baseline="0">
              <a:effectLst/>
              <a:latin typeface="Calibri" panose="020F0502020204030204" pitchFamily="34" charset="0"/>
            </a:rPr>
            <a:t> codes, fees and user notes can be found on the separate 'Record of Fee Income' table. </a:t>
          </a:r>
        </a:p>
        <a:p>
          <a:pPr>
            <a:lnSpc>
              <a:spcPct val="100000"/>
            </a:lnSpc>
          </a:pPr>
          <a:endParaRPr lang="en-GB" sz="1800" i="0" baseline="0">
            <a:effectLst/>
            <a:latin typeface="Calibri" panose="020F0502020204030204" pitchFamily="34" charset="0"/>
          </a:endParaRPr>
        </a:p>
        <a:p>
          <a:pPr>
            <a:lnSpc>
              <a:spcPct val="100000"/>
            </a:lnSpc>
          </a:pPr>
          <a:r>
            <a:rPr lang="en-GB" sz="1800" i="0" baseline="0">
              <a:effectLst/>
              <a:latin typeface="Calibri" panose="020F0502020204030204" pitchFamily="34" charset="0"/>
            </a:rPr>
            <a:t>Any queries, please contact 01749 670777</a:t>
          </a:r>
        </a:p>
        <a:p>
          <a:pPr>
            <a:lnSpc>
              <a:spcPct val="100000"/>
            </a:lnSpc>
          </a:pPr>
          <a:r>
            <a:rPr lang="en-GB" sz="1800" i="0" baseline="0">
              <a:effectLst/>
              <a:latin typeface="Calibri" panose="020F0502020204030204" pitchFamily="34" charset="0"/>
            </a:rPr>
            <a:t>   </a:t>
          </a:r>
        </a:p>
        <a:p>
          <a:pPr>
            <a:lnSpc>
              <a:spcPct val="100000"/>
            </a:lnSpc>
          </a:pPr>
          <a:r>
            <a:rPr lang="en-GB" sz="1800" i="0" baseline="0">
              <a:effectLst/>
              <a:latin typeface="Calibri" panose="020F0502020204030204" pitchFamily="34" charset="0"/>
            </a:rPr>
            <a:t>or email:</a:t>
          </a:r>
        </a:p>
        <a:p>
          <a:pPr>
            <a:lnSpc>
              <a:spcPct val="100000"/>
            </a:lnSpc>
          </a:pPr>
          <a:r>
            <a:rPr lang="en-GB" sz="1800" i="0" baseline="0">
              <a:effectLst/>
              <a:latin typeface="Calibri" panose="020F0502020204030204" pitchFamily="34" charset="0"/>
            </a:rPr>
            <a:t>fees@bathwells.anglican.org</a:t>
          </a:r>
        </a:p>
        <a:p>
          <a:pPr>
            <a:lnSpc>
              <a:spcPct val="100000"/>
            </a:lnSpc>
          </a:pPr>
          <a:endParaRPr lang="en-GB" sz="1100" i="1">
            <a:effectLst/>
            <a:latin typeface="Franklin Gothic Book" panose="020B0503020102020204" pitchFamily="34" charset="0"/>
          </a:endParaRPr>
        </a:p>
      </xdr:txBody>
    </xdr:sp>
    <xdr:clientData/>
  </xdr:twoCellAnchor>
  <xdr:twoCellAnchor>
    <xdr:from>
      <xdr:col>7</xdr:col>
      <xdr:colOff>0</xdr:colOff>
      <xdr:row>37</xdr:row>
      <xdr:rowOff>28574</xdr:rowOff>
    </xdr:from>
    <xdr:to>
      <xdr:col>10</xdr:col>
      <xdr:colOff>0</xdr:colOff>
      <xdr:row>42</xdr:row>
      <xdr:rowOff>63500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1382375" y="18745199"/>
          <a:ext cx="3143250" cy="2241551"/>
        </a:xfrm>
        <a:prstGeom prst="rect">
          <a:avLst/>
        </a:prstGeom>
        <a:solidFill>
          <a:srgbClr val="78A22F"/>
        </a:solidFill>
        <a:ln w="381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BACS details (Send DBF Fee total only):</a:t>
          </a: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Bath &amp; Wells DBF</a:t>
          </a: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4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Sort Code:       </a:t>
          </a:r>
          <a:r>
            <a:rPr kumimoji="0" lang="en-GB" sz="1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60-23-06</a:t>
          </a: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4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Account No</a:t>
          </a: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:    </a:t>
          </a:r>
          <a:r>
            <a:rPr kumimoji="0" lang="en-GB" sz="1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52161242</a:t>
          </a:r>
        </a:p>
      </xdr:txBody>
    </xdr:sp>
    <xdr:clientData/>
  </xdr:twoCellAnchor>
  <xdr:twoCellAnchor>
    <xdr:from>
      <xdr:col>5</xdr:col>
      <xdr:colOff>1857375</xdr:colOff>
      <xdr:row>37</xdr:row>
      <xdr:rowOff>15875</xdr:rowOff>
    </xdr:from>
    <xdr:to>
      <xdr:col>5</xdr:col>
      <xdr:colOff>2265000</xdr:colOff>
      <xdr:row>38</xdr:row>
      <xdr:rowOff>127000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AC0F28A-8CAB-4BD4-B6A0-DF1684E61921}"/>
            </a:ext>
          </a:extLst>
        </xdr:cNvPr>
        <xdr:cNvSpPr/>
      </xdr:nvSpPr>
      <xdr:spPr>
        <a:xfrm>
          <a:off x="9779000" y="18732500"/>
          <a:ext cx="407625" cy="4286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oundry">
  <a:themeElements>
    <a:clrScheme name="Foundry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Foundry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67500" t="35000" r="32500" b="65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  <pageSetUpPr fitToPage="1"/>
  </sheetPr>
  <dimension ref="B2:J47"/>
  <sheetViews>
    <sheetView showZeros="0" tabSelected="1" view="pageLayout" zoomScale="70" zoomScaleNormal="60" zoomScalePageLayoutView="70" workbookViewId="0">
      <selection activeCell="E47" sqref="E47"/>
    </sheetView>
  </sheetViews>
  <sheetFormatPr defaultColWidth="9.109375" defaultRowHeight="13.8" x14ac:dyDescent="0.3"/>
  <cols>
    <col min="1" max="1" width="4.109375" style="2" customWidth="1"/>
    <col min="2" max="2" width="20.6640625" style="1" customWidth="1"/>
    <col min="3" max="3" width="12.6640625" style="7" customWidth="1"/>
    <col min="4" max="4" width="27.44140625" style="2" customWidth="1"/>
    <col min="5" max="6" width="40.6640625" style="2" customWidth="1"/>
    <col min="7" max="7" width="11.33203125" style="2" bestFit="1" customWidth="1"/>
    <col min="8" max="8" width="15.6640625" style="5" customWidth="1"/>
    <col min="9" max="9" width="15.6640625" style="4" customWidth="1"/>
    <col min="10" max="10" width="15.6640625" style="5" customWidth="1"/>
    <col min="11" max="11" width="5.109375" style="2" customWidth="1"/>
    <col min="12" max="16384" width="9.109375" style="2"/>
  </cols>
  <sheetData>
    <row r="2" spans="2:10" ht="35.25" customHeight="1" x14ac:dyDescent="0.3">
      <c r="B2" s="66"/>
      <c r="C2" s="66"/>
      <c r="D2" s="66"/>
      <c r="E2" s="66"/>
    </row>
    <row r="3" spans="2:10" ht="42.6" customHeight="1" x14ac:dyDescent="0.5">
      <c r="B3" s="77" t="s">
        <v>61</v>
      </c>
      <c r="C3" s="77"/>
      <c r="D3" s="77"/>
      <c r="E3" s="67"/>
      <c r="F3" s="67"/>
      <c r="G3" s="67"/>
      <c r="I3" s="23"/>
    </row>
    <row r="4" spans="2:10" ht="42.6" customHeight="1" x14ac:dyDescent="0.5">
      <c r="B4" s="77" t="s">
        <v>62</v>
      </c>
      <c r="C4" s="77"/>
      <c r="D4" s="77"/>
      <c r="E4" s="67"/>
      <c r="F4" s="67"/>
      <c r="G4" s="67"/>
      <c r="I4" s="24"/>
    </row>
    <row r="5" spans="2:10" ht="42.6" customHeight="1" x14ac:dyDescent="0.5">
      <c r="B5" s="77" t="s">
        <v>63</v>
      </c>
      <c r="C5" s="77"/>
      <c r="D5" s="77"/>
      <c r="E5" s="67"/>
      <c r="F5" s="67"/>
      <c r="G5" s="67"/>
      <c r="H5" s="6"/>
      <c r="I5" s="24"/>
    </row>
    <row r="6" spans="2:10" ht="42.6" customHeight="1" x14ac:dyDescent="0.5">
      <c r="B6" s="77" t="s">
        <v>64</v>
      </c>
      <c r="C6" s="77"/>
      <c r="D6" s="77"/>
      <c r="E6" s="67"/>
      <c r="F6" s="67"/>
      <c r="G6" s="67"/>
      <c r="I6" s="24"/>
    </row>
    <row r="7" spans="2:10" ht="42.6" customHeight="1" x14ac:dyDescent="0.5">
      <c r="B7" s="77" t="s">
        <v>65</v>
      </c>
      <c r="C7" s="77"/>
      <c r="D7" s="77"/>
      <c r="E7" s="67"/>
      <c r="F7" s="67"/>
      <c r="G7" s="67"/>
      <c r="I7" s="23"/>
    </row>
    <row r="8" spans="2:10" ht="42.6" customHeight="1" x14ac:dyDescent="0.5">
      <c r="B8" s="77" t="s">
        <v>66</v>
      </c>
      <c r="C8" s="77"/>
      <c r="D8" s="77"/>
      <c r="E8" s="67"/>
      <c r="F8" s="67"/>
      <c r="G8" s="67"/>
      <c r="I8" s="23"/>
    </row>
    <row r="9" spans="2:10" ht="5.0999999999999996" customHeight="1" x14ac:dyDescent="0.3">
      <c r="F9" s="3"/>
      <c r="G9" s="3"/>
    </row>
    <row r="10" spans="2:10" ht="5.0999999999999996" customHeight="1" x14ac:dyDescent="0.3"/>
    <row r="11" spans="2:10" s="9" customFormat="1" ht="63.6" thickBot="1" x14ac:dyDescent="0.45">
      <c r="B11" s="50" t="s">
        <v>0</v>
      </c>
      <c r="C11" s="51" t="s">
        <v>1</v>
      </c>
      <c r="D11" s="52" t="s">
        <v>2</v>
      </c>
      <c r="E11" s="51" t="s">
        <v>67</v>
      </c>
      <c r="F11" s="51" t="s">
        <v>68</v>
      </c>
      <c r="G11" s="51" t="s">
        <v>3</v>
      </c>
      <c r="H11" s="53" t="s">
        <v>4</v>
      </c>
      <c r="I11" s="53" t="s">
        <v>5</v>
      </c>
      <c r="J11" s="53" t="s">
        <v>6</v>
      </c>
    </row>
    <row r="12" spans="2:10" ht="42.6" customHeight="1" x14ac:dyDescent="0.3">
      <c r="B12" s="31"/>
      <c r="C12" s="32"/>
      <c r="D12" s="33"/>
      <c r="E12" s="33"/>
      <c r="F12" s="33"/>
      <c r="G12" s="34"/>
      <c r="H12" s="35">
        <f>IFERROR(VLOOKUP($C12,List!$B$6:$D$25,2,FALSE)-J12,0)</f>
        <v>0</v>
      </c>
      <c r="I12" s="35">
        <f>IFERROR(VLOOKUP($C12,List!$B$6:$D$25,3,FALSE),0)</f>
        <v>0</v>
      </c>
      <c r="J12" s="35">
        <f>IF(G12="Y",VLOOKUP($C12,List!$B$6:$G$25,6,FALSE),0)</f>
        <v>0</v>
      </c>
    </row>
    <row r="13" spans="2:10" ht="42.6" customHeight="1" x14ac:dyDescent="0.3">
      <c r="B13" s="31"/>
      <c r="C13" s="32"/>
      <c r="D13" s="33"/>
      <c r="E13" s="33"/>
      <c r="F13" s="33"/>
      <c r="G13" s="34"/>
      <c r="H13" s="35">
        <f>IFERROR(VLOOKUP($C13,List!$B$6:$D$25,2,FALSE)-J13,0)</f>
        <v>0</v>
      </c>
      <c r="I13" s="35">
        <f>IFERROR(VLOOKUP($C13,List!$B$6:$D$25,3,FALSE),0)</f>
        <v>0</v>
      </c>
      <c r="J13" s="35">
        <f>IF(G13="Y",VLOOKUP($C13,List!$B$6:$G$25,6,FALSE),0)</f>
        <v>0</v>
      </c>
    </row>
    <row r="14" spans="2:10" ht="42.6" customHeight="1" x14ac:dyDescent="0.3">
      <c r="B14" s="31"/>
      <c r="C14" s="32"/>
      <c r="D14" s="33"/>
      <c r="E14" s="33"/>
      <c r="F14" s="33"/>
      <c r="G14" s="34"/>
      <c r="H14" s="35">
        <f>IFERROR(VLOOKUP($C14,List!$B$6:$D$25,2,FALSE)-J14,0)</f>
        <v>0</v>
      </c>
      <c r="I14" s="35">
        <f>IFERROR(VLOOKUP($C14,List!$B$6:$D$25,3,FALSE),0)</f>
        <v>0</v>
      </c>
      <c r="J14" s="35">
        <f>IF(G14="Y",VLOOKUP($C14,List!$B$6:$G$25,6,FALSE),0)</f>
        <v>0</v>
      </c>
    </row>
    <row r="15" spans="2:10" ht="42.6" customHeight="1" x14ac:dyDescent="0.3">
      <c r="B15" s="31"/>
      <c r="C15" s="32"/>
      <c r="D15" s="33"/>
      <c r="E15" s="33"/>
      <c r="F15" s="33"/>
      <c r="G15" s="34"/>
      <c r="H15" s="35">
        <f>IFERROR(VLOOKUP($C15,List!$B$6:$D$25,2,FALSE)-J15,0)</f>
        <v>0</v>
      </c>
      <c r="I15" s="35">
        <f>IFERROR(VLOOKUP($C15,List!$B$6:$D$25,3,FALSE),0)</f>
        <v>0</v>
      </c>
      <c r="J15" s="35">
        <f>IF(G15="Y",VLOOKUP($C15,List!$B$6:$G$25,6,FALSE),0)</f>
        <v>0</v>
      </c>
    </row>
    <row r="16" spans="2:10" ht="42.6" customHeight="1" x14ac:dyDescent="0.3">
      <c r="B16" s="31"/>
      <c r="C16" s="32"/>
      <c r="D16" s="33"/>
      <c r="E16" s="33"/>
      <c r="F16" s="33"/>
      <c r="G16" s="34"/>
      <c r="H16" s="35">
        <f>IFERROR(VLOOKUP($C16,List!$B$6:$D$25,2,FALSE)-J16,0)</f>
        <v>0</v>
      </c>
      <c r="I16" s="35">
        <f>IFERROR(VLOOKUP($C16,List!$B$6:$D$25,3,FALSE),0)</f>
        <v>0</v>
      </c>
      <c r="J16" s="35">
        <f>IF(G16="Y",VLOOKUP($C16,List!$B$6:$G$25,6,FALSE),0)</f>
        <v>0</v>
      </c>
    </row>
    <row r="17" spans="2:10" ht="42.6" customHeight="1" x14ac:dyDescent="0.3">
      <c r="B17" s="31"/>
      <c r="C17" s="32"/>
      <c r="D17" s="33"/>
      <c r="E17" s="33"/>
      <c r="F17" s="33"/>
      <c r="G17" s="34"/>
      <c r="H17" s="35">
        <f>IFERROR(VLOOKUP($C17,List!$B$6:$D$25,2,FALSE)-J17,0)</f>
        <v>0</v>
      </c>
      <c r="I17" s="35">
        <f>IFERROR(VLOOKUP($C17,List!$B$6:$D$25,3,FALSE),0)</f>
        <v>0</v>
      </c>
      <c r="J17" s="35">
        <f>IF(G17="Y",VLOOKUP($C17,List!$B$6:$G$25,6,FALSE),0)</f>
        <v>0</v>
      </c>
    </row>
    <row r="18" spans="2:10" ht="42.6" customHeight="1" x14ac:dyDescent="0.3">
      <c r="B18" s="31"/>
      <c r="C18" s="32"/>
      <c r="D18" s="33"/>
      <c r="E18" s="33"/>
      <c r="F18" s="33"/>
      <c r="G18" s="34"/>
      <c r="H18" s="35">
        <f>IFERROR(VLOOKUP($C18,List!$B$6:$D$25,2,FALSE)-J18,0)</f>
        <v>0</v>
      </c>
      <c r="I18" s="35">
        <f>IFERROR(VLOOKUP($C18,List!$B$6:$D$25,3,FALSE),0)</f>
        <v>0</v>
      </c>
      <c r="J18" s="35">
        <f>IF(G18="Y",VLOOKUP($C18,List!$B$6:$G$25,6,FALSE),0)</f>
        <v>0</v>
      </c>
    </row>
    <row r="19" spans="2:10" ht="42.6" customHeight="1" x14ac:dyDescent="0.3">
      <c r="B19" s="31"/>
      <c r="C19" s="32"/>
      <c r="D19" s="33"/>
      <c r="E19" s="33"/>
      <c r="F19" s="33"/>
      <c r="G19" s="34"/>
      <c r="H19" s="35">
        <f>IFERROR(VLOOKUP($C19,List!$B$6:$D$25,2,FALSE)-J19,0)</f>
        <v>0</v>
      </c>
      <c r="I19" s="35">
        <f>IFERROR(VLOOKUP($C19,List!$B$6:$D$25,3,FALSE),0)</f>
        <v>0</v>
      </c>
      <c r="J19" s="35">
        <f>IF(G19="Y",VLOOKUP($C19,List!$B$6:$G$25,6,FALSE),0)</f>
        <v>0</v>
      </c>
    </row>
    <row r="20" spans="2:10" ht="42.6" customHeight="1" x14ac:dyDescent="0.3">
      <c r="B20" s="31"/>
      <c r="C20" s="32"/>
      <c r="D20" s="33"/>
      <c r="E20" s="33"/>
      <c r="F20" s="33"/>
      <c r="G20" s="34"/>
      <c r="H20" s="35">
        <f>IFERROR(VLOOKUP($C20,List!$B$6:$D$25,2,FALSE)-J20,0)</f>
        <v>0</v>
      </c>
      <c r="I20" s="35">
        <f>IFERROR(VLOOKUP($C20,List!$B$6:$D$25,3,FALSE),0)</f>
        <v>0</v>
      </c>
      <c r="J20" s="35">
        <f>IF(G20="Y",VLOOKUP($C20,List!$B$6:$G$25,6,FALSE),0)</f>
        <v>0</v>
      </c>
    </row>
    <row r="21" spans="2:10" ht="42.6" customHeight="1" x14ac:dyDescent="0.3">
      <c r="B21" s="31"/>
      <c r="C21" s="32"/>
      <c r="D21" s="33"/>
      <c r="E21" s="33"/>
      <c r="F21" s="33"/>
      <c r="G21" s="34"/>
      <c r="H21" s="35">
        <f>IFERROR(VLOOKUP($C21,List!$B$6:$D$25,2,FALSE)-J21,0)</f>
        <v>0</v>
      </c>
      <c r="I21" s="35">
        <f>IFERROR(VLOOKUP($C21,List!$B$6:$D$25,3,FALSE),0)</f>
        <v>0</v>
      </c>
      <c r="J21" s="35">
        <f>IF(G21="Y",VLOOKUP($C21,List!$B$6:$G$25,6,FALSE),0)</f>
        <v>0</v>
      </c>
    </row>
    <row r="22" spans="2:10" ht="42.6" customHeight="1" x14ac:dyDescent="0.3">
      <c r="B22" s="31"/>
      <c r="C22" s="32"/>
      <c r="D22" s="33"/>
      <c r="E22" s="33"/>
      <c r="F22" s="33"/>
      <c r="G22" s="34"/>
      <c r="H22" s="35">
        <f>IFERROR(VLOOKUP($C22,List!$B$6:$D$25,2,FALSE)-J22,0)</f>
        <v>0</v>
      </c>
      <c r="I22" s="35">
        <f>IFERROR(VLOOKUP($C22,List!$B$6:$D$25,3,FALSE),0)</f>
        <v>0</v>
      </c>
      <c r="J22" s="35">
        <f>IF(G22="Y",VLOOKUP($C22,List!$B$6:$G$25,6,FALSE),0)</f>
        <v>0</v>
      </c>
    </row>
    <row r="23" spans="2:10" ht="42.6" customHeight="1" x14ac:dyDescent="0.3">
      <c r="B23" s="31"/>
      <c r="C23" s="32"/>
      <c r="D23" s="33"/>
      <c r="E23" s="33"/>
      <c r="F23" s="33"/>
      <c r="G23" s="34"/>
      <c r="H23" s="35">
        <f>IFERROR(VLOOKUP($C23,List!$B$6:$D$25,2,FALSE)-J23,0)</f>
        <v>0</v>
      </c>
      <c r="I23" s="35">
        <f>IFERROR(VLOOKUP($C23,List!$B$6:$D$25,3,FALSE),0)</f>
        <v>0</v>
      </c>
      <c r="J23" s="35">
        <f>IF(G23="Y",VLOOKUP($C23,List!$B$6:$G$25,6,FALSE),0)</f>
        <v>0</v>
      </c>
    </row>
    <row r="24" spans="2:10" ht="42.6" customHeight="1" x14ac:dyDescent="0.3">
      <c r="B24" s="31"/>
      <c r="C24" s="32"/>
      <c r="D24" s="33"/>
      <c r="E24" s="33"/>
      <c r="F24" s="33"/>
      <c r="G24" s="34"/>
      <c r="H24" s="35">
        <f>IFERROR(VLOOKUP($C24,List!$B$6:$D$25,2,FALSE)-J24,0)</f>
        <v>0</v>
      </c>
      <c r="I24" s="35">
        <f>IFERROR(VLOOKUP($C24,List!$B$6:$D$25,3,FALSE),0)</f>
        <v>0</v>
      </c>
      <c r="J24" s="35">
        <f>IF(G24="Y",VLOOKUP($C24,List!$B$6:$G$25,6,FALSE),0)</f>
        <v>0</v>
      </c>
    </row>
    <row r="25" spans="2:10" ht="42.6" customHeight="1" x14ac:dyDescent="0.3">
      <c r="B25" s="31"/>
      <c r="C25" s="32"/>
      <c r="D25" s="33"/>
      <c r="E25" s="33"/>
      <c r="F25" s="33"/>
      <c r="G25" s="34"/>
      <c r="H25" s="35">
        <f>IFERROR(VLOOKUP($C25,List!$B$6:$D$25,2,FALSE)-J25,0)</f>
        <v>0</v>
      </c>
      <c r="I25" s="35">
        <f>IFERROR(VLOOKUP($C25,List!$B$6:$D$25,3,FALSE),0)</f>
        <v>0</v>
      </c>
      <c r="J25" s="35">
        <f>IF(G25="Y",VLOOKUP($C25,List!$B$6:$G$25,6,FALSE),0)</f>
        <v>0</v>
      </c>
    </row>
    <row r="26" spans="2:10" ht="42.6" customHeight="1" x14ac:dyDescent="0.3">
      <c r="B26" s="31"/>
      <c r="C26" s="32"/>
      <c r="D26" s="33"/>
      <c r="E26" s="33"/>
      <c r="F26" s="33"/>
      <c r="G26" s="34"/>
      <c r="H26" s="35">
        <f>IFERROR(VLOOKUP($C26,List!$B$6:$D$25,2,FALSE)-J26,0)</f>
        <v>0</v>
      </c>
      <c r="I26" s="35">
        <f>IFERROR(VLOOKUP($C26,List!$B$6:$D$25,3,FALSE),0)</f>
        <v>0</v>
      </c>
      <c r="J26" s="35">
        <f>IF(G26="Y",VLOOKUP($C26,List!$B$6:$G$25,6,FALSE),0)</f>
        <v>0</v>
      </c>
    </row>
    <row r="27" spans="2:10" ht="42.6" customHeight="1" x14ac:dyDescent="0.3">
      <c r="B27" s="31"/>
      <c r="C27" s="32"/>
      <c r="D27" s="33"/>
      <c r="E27" s="33"/>
      <c r="F27" s="33"/>
      <c r="G27" s="34"/>
      <c r="H27" s="35">
        <f>IFERROR(VLOOKUP($C27,List!$B$6:$D$25,2,FALSE)-J27,0)</f>
        <v>0</v>
      </c>
      <c r="I27" s="35">
        <f>IFERROR(VLOOKUP($C27,List!$B$6:$D$25,3,FALSE),0)</f>
        <v>0</v>
      </c>
      <c r="J27" s="35">
        <f>IF(G27="Y",VLOOKUP($C27,List!$B$6:$G$25,6,FALSE),0)</f>
        <v>0</v>
      </c>
    </row>
    <row r="28" spans="2:10" ht="42.6" customHeight="1" x14ac:dyDescent="0.3">
      <c r="B28" s="31"/>
      <c r="C28" s="32"/>
      <c r="D28" s="33"/>
      <c r="E28" s="33"/>
      <c r="F28" s="33"/>
      <c r="G28" s="34"/>
      <c r="H28" s="35">
        <f>IFERROR(VLOOKUP($C28,List!$B$6:$D$25,2,FALSE)-J28,0)</f>
        <v>0</v>
      </c>
      <c r="I28" s="35">
        <f>IFERROR(VLOOKUP($C28,List!$B$6:$D$25,3,FALSE),0)</f>
        <v>0</v>
      </c>
      <c r="J28" s="35">
        <f>IF(G28="Y",VLOOKUP($C28,List!$B$6:$G$25,6,FALSE),0)</f>
        <v>0</v>
      </c>
    </row>
    <row r="29" spans="2:10" ht="42.6" customHeight="1" x14ac:dyDescent="0.3">
      <c r="B29" s="31"/>
      <c r="C29" s="32"/>
      <c r="D29" s="33"/>
      <c r="E29" s="33"/>
      <c r="F29" s="33"/>
      <c r="G29" s="34"/>
      <c r="H29" s="35">
        <f>IFERROR(VLOOKUP($C29,List!$B$6:$D$25,2,FALSE)-J29,0)</f>
        <v>0</v>
      </c>
      <c r="I29" s="35">
        <f>IFERROR(VLOOKUP($C29,List!$B$6:$D$25,3,FALSE),0)</f>
        <v>0</v>
      </c>
      <c r="J29" s="35">
        <f>IF(G29="Y",VLOOKUP($C29,List!$B$6:$G$25,6,FALSE),0)</f>
        <v>0</v>
      </c>
    </row>
    <row r="30" spans="2:10" ht="42.6" customHeight="1" x14ac:dyDescent="0.3">
      <c r="B30" s="31"/>
      <c r="C30" s="32"/>
      <c r="D30" s="33"/>
      <c r="E30" s="33"/>
      <c r="F30" s="33"/>
      <c r="G30" s="34"/>
      <c r="H30" s="35">
        <f>IFERROR(VLOOKUP($C30,List!$B$6:$D$25,2,FALSE)-J30,0)</f>
        <v>0</v>
      </c>
      <c r="I30" s="35">
        <f>IFERROR(VLOOKUP($C30,List!$B$6:$D$25,3,FALSE),0)</f>
        <v>0</v>
      </c>
      <c r="J30" s="35">
        <f>IF(G30="Y",VLOOKUP($C30,List!$B$6:$G$25,6,FALSE),0)</f>
        <v>0</v>
      </c>
    </row>
    <row r="31" spans="2:10" ht="42.6" customHeight="1" x14ac:dyDescent="0.3">
      <c r="B31" s="31"/>
      <c r="C31" s="32"/>
      <c r="D31" s="33"/>
      <c r="E31" s="33"/>
      <c r="F31" s="33"/>
      <c r="G31" s="34"/>
      <c r="H31" s="35">
        <f>IFERROR(VLOOKUP($C31,List!$B$6:$D$25,2,FALSE)-J31,0)</f>
        <v>0</v>
      </c>
      <c r="I31" s="35">
        <f>IFERROR(VLOOKUP($C31,List!$B$6:$D$25,3,FALSE),0)</f>
        <v>0</v>
      </c>
      <c r="J31" s="35">
        <f>IF(G31="Y",VLOOKUP($C31,List!$B$6:$G$25,6,FALSE),0)</f>
        <v>0</v>
      </c>
    </row>
    <row r="32" spans="2:10" ht="42.6" customHeight="1" x14ac:dyDescent="0.3">
      <c r="B32" s="31"/>
      <c r="C32" s="32"/>
      <c r="D32" s="33"/>
      <c r="E32" s="33"/>
      <c r="F32" s="33"/>
      <c r="G32" s="34"/>
      <c r="H32" s="35">
        <f>IFERROR(VLOOKUP($C32,List!$B$6:$D$25,2,FALSE)-J32,0)</f>
        <v>0</v>
      </c>
      <c r="I32" s="35">
        <f>IFERROR(VLOOKUP($C32,List!$B$6:$D$25,3,FALSE),0)</f>
        <v>0</v>
      </c>
      <c r="J32" s="35">
        <f>IF(G32="Y",VLOOKUP($C32,List!$B$6:$G$25,6,FALSE),0)</f>
        <v>0</v>
      </c>
    </row>
    <row r="33" spans="2:10" ht="42.6" customHeight="1" x14ac:dyDescent="0.3">
      <c r="B33" s="31"/>
      <c r="C33" s="32"/>
      <c r="D33" s="33"/>
      <c r="E33" s="33"/>
      <c r="F33" s="33"/>
      <c r="G33" s="34"/>
      <c r="H33" s="35">
        <f>IFERROR(VLOOKUP($C33,List!$B$6:$D$25,2,FALSE)-J33,0)</f>
        <v>0</v>
      </c>
      <c r="I33" s="35">
        <f>IFERROR(VLOOKUP($C33,List!$B$6:$D$25,3,FALSE),0)</f>
        <v>0</v>
      </c>
      <c r="J33" s="35">
        <f>IF(G33="Y",VLOOKUP($C33,List!$B$6:$G$25,6,FALSE),0)</f>
        <v>0</v>
      </c>
    </row>
    <row r="34" spans="2:10" ht="42.6" customHeight="1" x14ac:dyDescent="0.3">
      <c r="B34" s="31"/>
      <c r="C34" s="32"/>
      <c r="D34" s="33"/>
      <c r="E34" s="33"/>
      <c r="F34" s="33"/>
      <c r="G34" s="34"/>
      <c r="H34" s="35">
        <f>IFERROR(VLOOKUP($C34,List!$B$6:$D$25,2,FALSE)-J34,0)</f>
        <v>0</v>
      </c>
      <c r="I34" s="35">
        <f>IFERROR(VLOOKUP($C34,List!$B$6:$D$25,3,FALSE),0)</f>
        <v>0</v>
      </c>
      <c r="J34" s="35">
        <f>IF(G34="Y",VLOOKUP($C34,List!$B$6:$G$25,6,FALSE),0)</f>
        <v>0</v>
      </c>
    </row>
    <row r="35" spans="2:10" ht="42.6" customHeight="1" thickBot="1" x14ac:dyDescent="0.35">
      <c r="B35" s="31"/>
      <c r="C35" s="32"/>
      <c r="D35" s="33"/>
      <c r="E35" s="33"/>
      <c r="F35" s="33"/>
      <c r="G35" s="34"/>
      <c r="H35" s="35">
        <f>IFERROR(VLOOKUP($C35,List!$B$6:$D$25,2,FALSE)-J35,0)</f>
        <v>0</v>
      </c>
      <c r="I35" s="35">
        <f>IFERROR(VLOOKUP($C35,List!$B$6:$D$25,3,FALSE),0)</f>
        <v>0</v>
      </c>
      <c r="J35" s="35">
        <f>IF(G35="Y",VLOOKUP($C35,List!$B$6:$G$25,6,FALSE),0)</f>
        <v>0</v>
      </c>
    </row>
    <row r="36" spans="2:10" ht="26.1" customHeight="1" x14ac:dyDescent="0.45">
      <c r="B36" s="73" t="s">
        <v>70</v>
      </c>
      <c r="C36" s="73"/>
      <c r="D36" s="73"/>
      <c r="E36" s="36"/>
      <c r="F36" s="54" t="s">
        <v>69</v>
      </c>
      <c r="G36" s="37"/>
      <c r="H36" s="78">
        <f>SUM(H12:H35)</f>
        <v>0</v>
      </c>
      <c r="I36" s="75">
        <f>SUM(I12:I35)</f>
        <v>0</v>
      </c>
      <c r="J36" s="71">
        <f>SUM(J12:J35)</f>
        <v>0</v>
      </c>
    </row>
    <row r="37" spans="2:10" ht="15" customHeight="1" thickBot="1" x14ac:dyDescent="0.5">
      <c r="B37" s="74" t="s">
        <v>7</v>
      </c>
      <c r="C37" s="74"/>
      <c r="D37" s="74"/>
      <c r="E37" s="36"/>
      <c r="F37" s="64" t="s">
        <v>8</v>
      </c>
      <c r="G37" s="38"/>
      <c r="H37" s="79"/>
      <c r="I37" s="76"/>
      <c r="J37" s="72"/>
    </row>
    <row r="38" spans="2:10" ht="24.9" customHeight="1" x14ac:dyDescent="0.3">
      <c r="B38" s="74"/>
      <c r="C38" s="74"/>
      <c r="D38" s="74"/>
      <c r="E38" s="41"/>
      <c r="F38" s="64"/>
      <c r="G38" s="39"/>
      <c r="H38" s="46"/>
      <c r="I38" s="40"/>
      <c r="J38" s="40"/>
    </row>
    <row r="39" spans="2:10" ht="35.1" customHeight="1" x14ac:dyDescent="0.4">
      <c r="B39" s="63" t="s">
        <v>9</v>
      </c>
      <c r="C39" s="68"/>
      <c r="D39" s="68"/>
      <c r="E39" s="42"/>
      <c r="F39" s="64"/>
      <c r="G39" s="22"/>
      <c r="I39" s="12"/>
      <c r="J39" s="7"/>
    </row>
    <row r="40" spans="2:10" ht="18" customHeight="1" x14ac:dyDescent="0.3">
      <c r="B40" s="63"/>
      <c r="C40" s="68"/>
      <c r="D40" s="68"/>
      <c r="E40" s="43"/>
      <c r="F40" s="64" t="s">
        <v>10</v>
      </c>
      <c r="G40" s="22"/>
    </row>
    <row r="41" spans="2:10" ht="51.9" customHeight="1" x14ac:dyDescent="0.3">
      <c r="B41" s="55" t="s">
        <v>11</v>
      </c>
      <c r="C41" s="69"/>
      <c r="D41" s="69"/>
      <c r="E41" s="44"/>
      <c r="F41" s="64"/>
      <c r="G41" s="22"/>
    </row>
    <row r="42" spans="2:10" ht="45" customHeight="1" x14ac:dyDescent="0.3">
      <c r="B42" s="56" t="s">
        <v>0</v>
      </c>
      <c r="C42" s="70"/>
      <c r="D42" s="70"/>
      <c r="E42" s="45"/>
      <c r="F42" s="65" t="s">
        <v>12</v>
      </c>
      <c r="G42" s="65"/>
    </row>
    <row r="43" spans="2:10" ht="15.9" customHeight="1" x14ac:dyDescent="0.35">
      <c r="B43" s="10"/>
      <c r="J43" s="8"/>
    </row>
    <row r="44" spans="2:10" x14ac:dyDescent="0.3">
      <c r="B44" s="11"/>
    </row>
    <row r="45" spans="2:10" x14ac:dyDescent="0.3">
      <c r="B45" s="11"/>
    </row>
    <row r="46" spans="2:10" x14ac:dyDescent="0.3">
      <c r="B46" s="11"/>
    </row>
    <row r="47" spans="2:10" x14ac:dyDescent="0.3">
      <c r="B47" s="11"/>
    </row>
  </sheetData>
  <mergeCells count="25">
    <mergeCell ref="J36:J37"/>
    <mergeCell ref="B36:D36"/>
    <mergeCell ref="B37:D38"/>
    <mergeCell ref="I36:I37"/>
    <mergeCell ref="B3:D3"/>
    <mergeCell ref="B4:D4"/>
    <mergeCell ref="B5:D5"/>
    <mergeCell ref="B6:D6"/>
    <mergeCell ref="B7:D7"/>
    <mergeCell ref="B8:D8"/>
    <mergeCell ref="E8:G8"/>
    <mergeCell ref="E3:G3"/>
    <mergeCell ref="E4:G4"/>
    <mergeCell ref="H36:H37"/>
    <mergeCell ref="E5:G5"/>
    <mergeCell ref="B39:B40"/>
    <mergeCell ref="F37:F39"/>
    <mergeCell ref="F40:F41"/>
    <mergeCell ref="F42:G42"/>
    <mergeCell ref="B2:E2"/>
    <mergeCell ref="E6:G6"/>
    <mergeCell ref="C39:D40"/>
    <mergeCell ref="C41:D41"/>
    <mergeCell ref="C42:D42"/>
    <mergeCell ref="E7:G7"/>
  </mergeCells>
  <dataValidations xWindow="274" yWindow="627" count="1">
    <dataValidation allowBlank="1" showInputMessage="1" showErrorMessage="1" prompt="Where the fee applies to a crematorium and where this form relates to more than one church, please specify which church this fee applies to." sqref="E12:E35" xr:uid="{3AC79C11-1DDA-42FF-B414-CE217AD142C3}"/>
  </dataValidations>
  <pageMargins left="0.23622047244094491" right="0.23622047244094491" top="0.82677165354330717" bottom="0.23622047244094491" header="0.19685039370078741" footer="0.15748031496062992"/>
  <pageSetup paperSize="9" scale="48" fitToHeight="0" orientation="portrait" r:id="rId1"/>
  <headerFooter alignWithMargins="0">
    <oddHeader>&amp;L&amp;"Cambria,Bold"&amp;36&amp;K78A22FRecord of fee income
Parochial Fees&amp;C&amp;"Cambria,Bold"&amp;48 &amp;K78A22F2024&amp;R&amp;G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xWindow="274" yWindow="627" count="2">
        <x14:dataValidation type="list" allowBlank="1" showInputMessage="1" showErrorMessage="1" error="Please type in or select Y or N." prompt="Please type or select Y or N" xr:uid="{D6531017-8C6B-40ED-95DB-26BB066BC09C}">
          <x14:formula1>
            <xm:f>List!$F$3:$F$4</xm:f>
          </x14:formula1>
          <xm:sqref>G12:G35</xm:sqref>
        </x14:dataValidation>
        <x14:dataValidation type="list" allowBlank="1" showInputMessage="1" showErrorMessage="1" error="That Reference is invalid, please try again." promptTitle="Reference" prompt="Please type in or select a reference from this list._x000a_" xr:uid="{42CA68F1-3024-4EDB-B80B-4710D610B824}">
          <x14:formula1>
            <xm:f>List!$B$6:$B$25</xm:f>
          </x14:formula1>
          <xm:sqref>C12:C35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zoomScaleNormal="100" workbookViewId="0">
      <pane xSplit="1" ySplit="5" topLeftCell="B15" activePane="bottomRight" state="frozen"/>
      <selection pane="topRight" activeCell="E14" sqref="E14"/>
      <selection pane="bottomLeft" activeCell="E14" sqref="E14"/>
      <selection pane="bottomRight" activeCell="C10" sqref="C10"/>
    </sheetView>
  </sheetViews>
  <sheetFormatPr defaultColWidth="9.109375" defaultRowHeight="14.4" x14ac:dyDescent="0.3"/>
  <cols>
    <col min="1" max="1" width="76" style="13" bestFit="1" customWidth="1"/>
    <col min="2" max="4" width="9.109375" style="13"/>
    <col min="5" max="5" width="6" style="13" customWidth="1"/>
    <col min="6" max="6" width="13.33203125" style="13" customWidth="1"/>
    <col min="7" max="7" width="17.33203125" style="13" bestFit="1" customWidth="1"/>
    <col min="8" max="8" width="4.44140625" style="13" customWidth="1"/>
    <col min="9" max="16384" width="9.109375" style="13"/>
  </cols>
  <sheetData>
    <row r="1" spans="1:7" ht="34.799999999999997" x14ac:dyDescent="0.55000000000000004">
      <c r="A1" s="61" t="s">
        <v>13</v>
      </c>
    </row>
    <row r="2" spans="1:7" x14ac:dyDescent="0.3">
      <c r="C2" s="20"/>
      <c r="D2" s="20"/>
      <c r="F2" s="80" t="s">
        <v>14</v>
      </c>
      <c r="G2" s="80"/>
    </row>
    <row r="3" spans="1:7" x14ac:dyDescent="0.3">
      <c r="C3" s="20"/>
      <c r="D3" s="20"/>
      <c r="F3" s="81" t="s">
        <v>15</v>
      </c>
      <c r="G3" s="81"/>
    </row>
    <row r="4" spans="1:7" x14ac:dyDescent="0.3">
      <c r="C4" s="20"/>
      <c r="D4" s="20"/>
      <c r="F4" s="81" t="s">
        <v>16</v>
      </c>
      <c r="G4" s="81"/>
    </row>
    <row r="5" spans="1:7" x14ac:dyDescent="0.3">
      <c r="B5" s="25" t="s">
        <v>17</v>
      </c>
      <c r="C5" s="25" t="s">
        <v>18</v>
      </c>
      <c r="D5" s="25" t="s">
        <v>19</v>
      </c>
      <c r="F5" s="25" t="s">
        <v>18</v>
      </c>
      <c r="G5" s="26" t="s">
        <v>20</v>
      </c>
    </row>
    <row r="6" spans="1:7" x14ac:dyDescent="0.3">
      <c r="A6" s="13" t="s">
        <v>21</v>
      </c>
      <c r="B6" s="28" t="s">
        <v>22</v>
      </c>
      <c r="C6" s="57">
        <v>241</v>
      </c>
      <c r="D6" s="29">
        <v>290</v>
      </c>
      <c r="E6" s="16">
        <f>+C6+D6</f>
        <v>531</v>
      </c>
      <c r="F6" s="62">
        <v>80</v>
      </c>
      <c r="G6" s="27">
        <v>161</v>
      </c>
    </row>
    <row r="7" spans="1:7" x14ac:dyDescent="0.3">
      <c r="A7" s="13" t="s">
        <v>23</v>
      </c>
      <c r="B7" s="14" t="s">
        <v>24</v>
      </c>
      <c r="C7" s="58">
        <v>124</v>
      </c>
      <c r="D7" s="15">
        <v>104</v>
      </c>
      <c r="E7" s="16">
        <f>+C7+D7</f>
        <v>228</v>
      </c>
      <c r="F7" s="59">
        <v>41</v>
      </c>
      <c r="G7" s="17">
        <v>83</v>
      </c>
    </row>
    <row r="8" spans="1:7" x14ac:dyDescent="0.3">
      <c r="A8" s="13" t="s">
        <v>25</v>
      </c>
      <c r="B8" s="14" t="s">
        <v>26</v>
      </c>
      <c r="C8" s="58">
        <v>124</v>
      </c>
      <c r="D8" s="15">
        <v>104</v>
      </c>
      <c r="E8" s="16">
        <f t="shared" ref="E8:E10" si="0">+C8+D8</f>
        <v>228</v>
      </c>
      <c r="F8" s="59">
        <v>41</v>
      </c>
      <c r="G8" s="17">
        <v>83</v>
      </c>
    </row>
    <row r="9" spans="1:7" x14ac:dyDescent="0.3">
      <c r="A9" s="13" t="s">
        <v>27</v>
      </c>
      <c r="B9" s="14" t="s">
        <v>28</v>
      </c>
      <c r="C9" s="58">
        <v>124</v>
      </c>
      <c r="D9" s="15">
        <v>349</v>
      </c>
      <c r="E9" s="16">
        <f t="shared" si="0"/>
        <v>473</v>
      </c>
      <c r="F9" s="59">
        <v>41</v>
      </c>
      <c r="G9" s="17">
        <v>83</v>
      </c>
    </row>
    <row r="10" spans="1:7" ht="28.8" x14ac:dyDescent="0.3">
      <c r="A10" s="47" t="s">
        <v>29</v>
      </c>
      <c r="B10" s="14" t="s">
        <v>30</v>
      </c>
      <c r="C10" s="58">
        <v>124</v>
      </c>
      <c r="D10" s="15">
        <v>142</v>
      </c>
      <c r="E10" s="16">
        <f t="shared" si="0"/>
        <v>266</v>
      </c>
      <c r="F10" s="59">
        <v>41</v>
      </c>
      <c r="G10" s="17">
        <v>83</v>
      </c>
    </row>
    <row r="11" spans="1:7" x14ac:dyDescent="0.3">
      <c r="A11" s="21" t="s">
        <v>31</v>
      </c>
      <c r="B11" s="14" t="s">
        <v>32</v>
      </c>
      <c r="C11" s="58">
        <v>17</v>
      </c>
      <c r="D11" s="15">
        <v>349</v>
      </c>
      <c r="E11" s="16">
        <f>+C11+D11</f>
        <v>366</v>
      </c>
      <c r="F11" s="59">
        <v>6</v>
      </c>
      <c r="G11" s="17">
        <v>11</v>
      </c>
    </row>
    <row r="12" spans="1:7" ht="28.8" x14ac:dyDescent="0.3">
      <c r="A12" s="21" t="s">
        <v>33</v>
      </c>
      <c r="B12" s="14" t="s">
        <v>34</v>
      </c>
      <c r="C12" s="58">
        <v>17</v>
      </c>
      <c r="D12" s="15">
        <v>142</v>
      </c>
      <c r="E12" s="16">
        <f>+C12+D12</f>
        <v>159</v>
      </c>
      <c r="F12" s="59">
        <v>6</v>
      </c>
      <c r="G12" s="17">
        <v>11</v>
      </c>
    </row>
    <row r="13" spans="1:7" ht="28.8" x14ac:dyDescent="0.3">
      <c r="A13" s="47" t="s">
        <v>35</v>
      </c>
      <c r="B13" s="14" t="s">
        <v>36</v>
      </c>
      <c r="C13" s="58">
        <v>34</v>
      </c>
      <c r="D13" s="15">
        <v>0</v>
      </c>
      <c r="E13" s="16">
        <f>+C13+D13</f>
        <v>34</v>
      </c>
      <c r="F13" s="59">
        <v>11</v>
      </c>
      <c r="G13" s="17">
        <v>23</v>
      </c>
    </row>
    <row r="14" spans="1:7" x14ac:dyDescent="0.3">
      <c r="A14" s="49" t="s">
        <v>37</v>
      </c>
      <c r="B14" s="14" t="s">
        <v>38</v>
      </c>
      <c r="C14" s="58">
        <v>50</v>
      </c>
      <c r="D14" s="15">
        <v>349</v>
      </c>
      <c r="E14" s="16">
        <f t="shared" ref="E14:E15" si="1">+C14+D14</f>
        <v>399</v>
      </c>
      <c r="F14" s="59">
        <v>17</v>
      </c>
      <c r="G14" s="17">
        <v>33</v>
      </c>
    </row>
    <row r="15" spans="1:7" ht="28.8" x14ac:dyDescent="0.3">
      <c r="A15" s="47" t="s">
        <v>39</v>
      </c>
      <c r="B15" s="14" t="s">
        <v>40</v>
      </c>
      <c r="C15" s="58">
        <v>50</v>
      </c>
      <c r="D15" s="15">
        <v>142</v>
      </c>
      <c r="E15" s="16">
        <f t="shared" si="1"/>
        <v>192</v>
      </c>
      <c r="F15" s="59">
        <v>17</v>
      </c>
      <c r="G15" s="17">
        <v>33</v>
      </c>
    </row>
    <row r="16" spans="1:7" ht="28.8" x14ac:dyDescent="0.3">
      <c r="A16" s="47" t="s">
        <v>41</v>
      </c>
      <c r="B16" s="14" t="s">
        <v>42</v>
      </c>
      <c r="C16" s="58">
        <v>65</v>
      </c>
      <c r="D16" s="15">
        <v>18</v>
      </c>
      <c r="E16" s="16">
        <f>+C16+D16</f>
        <v>83</v>
      </c>
      <c r="F16" s="59">
        <v>22</v>
      </c>
      <c r="G16" s="17">
        <v>43</v>
      </c>
    </row>
    <row r="17" spans="1:7" x14ac:dyDescent="0.3">
      <c r="A17" s="49" t="s">
        <v>43</v>
      </c>
      <c r="B17" s="14" t="s">
        <v>44</v>
      </c>
      <c r="C17" s="58">
        <v>50</v>
      </c>
      <c r="D17" s="15">
        <v>349</v>
      </c>
      <c r="E17" s="16">
        <f>+C17+D17</f>
        <v>399</v>
      </c>
      <c r="F17" s="60">
        <v>17</v>
      </c>
      <c r="G17" s="18">
        <v>33</v>
      </c>
    </row>
    <row r="18" spans="1:7" ht="28.8" x14ac:dyDescent="0.3">
      <c r="A18" s="47" t="s">
        <v>45</v>
      </c>
      <c r="B18" s="14" t="s">
        <v>46</v>
      </c>
      <c r="C18" s="58">
        <v>50</v>
      </c>
      <c r="D18" s="15">
        <v>142</v>
      </c>
      <c r="E18" s="16">
        <f t="shared" ref="E18:E20" si="2">+C18+D18</f>
        <v>192</v>
      </c>
      <c r="F18" s="60">
        <v>17</v>
      </c>
      <c r="G18" s="18">
        <v>33</v>
      </c>
    </row>
    <row r="19" spans="1:7" ht="28.8" x14ac:dyDescent="0.3">
      <c r="A19" s="48" t="s">
        <v>47</v>
      </c>
      <c r="B19" s="14" t="s">
        <v>48</v>
      </c>
      <c r="C19" s="58">
        <v>34</v>
      </c>
      <c r="D19" s="19">
        <v>0</v>
      </c>
      <c r="E19" s="16">
        <f t="shared" si="2"/>
        <v>34</v>
      </c>
      <c r="F19" s="59">
        <v>11</v>
      </c>
      <c r="G19" s="17">
        <v>23</v>
      </c>
    </row>
    <row r="20" spans="1:7" ht="43.2" x14ac:dyDescent="0.3">
      <c r="A20" s="21" t="s">
        <v>49</v>
      </c>
      <c r="B20" s="14" t="s">
        <v>50</v>
      </c>
      <c r="C20" s="58">
        <v>193</v>
      </c>
      <c r="D20" s="15">
        <v>35</v>
      </c>
      <c r="E20" s="16">
        <f t="shared" si="2"/>
        <v>228</v>
      </c>
      <c r="F20" s="59">
        <v>64</v>
      </c>
      <c r="G20" s="17">
        <v>129</v>
      </c>
    </row>
    <row r="21" spans="1:7" ht="28.8" x14ac:dyDescent="0.3">
      <c r="A21" s="30" t="s">
        <v>51</v>
      </c>
      <c r="B21" s="14" t="s">
        <v>52</v>
      </c>
      <c r="C21" s="58">
        <v>34</v>
      </c>
      <c r="D21" s="15">
        <v>0</v>
      </c>
      <c r="E21" s="16">
        <f>+C21+D21</f>
        <v>34</v>
      </c>
      <c r="F21" s="59">
        <v>11</v>
      </c>
      <c r="G21" s="17">
        <v>23</v>
      </c>
    </row>
    <row r="22" spans="1:7" x14ac:dyDescent="0.3">
      <c r="A22" s="13" t="s">
        <v>53</v>
      </c>
      <c r="B22" s="14" t="s">
        <v>54</v>
      </c>
      <c r="C22" s="58">
        <v>17</v>
      </c>
      <c r="D22" s="15">
        <v>38</v>
      </c>
      <c r="E22" s="16">
        <f t="shared" ref="E22:E25" si="3">+C22+D22</f>
        <v>55</v>
      </c>
      <c r="F22" s="58">
        <v>17</v>
      </c>
      <c r="G22" s="15">
        <v>0</v>
      </c>
    </row>
    <row r="23" spans="1:7" ht="28.8" x14ac:dyDescent="0.3">
      <c r="A23" s="21" t="s">
        <v>55</v>
      </c>
      <c r="B23" s="14" t="s">
        <v>56</v>
      </c>
      <c r="C23" s="58">
        <v>17</v>
      </c>
      <c r="D23" s="15">
        <v>72</v>
      </c>
      <c r="E23" s="16">
        <f t="shared" si="3"/>
        <v>89</v>
      </c>
      <c r="F23" s="58">
        <v>17</v>
      </c>
      <c r="G23" s="15">
        <v>0</v>
      </c>
    </row>
    <row r="24" spans="1:7" x14ac:dyDescent="0.3">
      <c r="A24" s="13" t="s">
        <v>57</v>
      </c>
      <c r="B24" s="14" t="s">
        <v>58</v>
      </c>
      <c r="C24" s="58">
        <v>17</v>
      </c>
      <c r="D24" s="15">
        <v>150</v>
      </c>
      <c r="E24" s="16">
        <f t="shared" si="3"/>
        <v>167</v>
      </c>
      <c r="F24" s="58">
        <v>17</v>
      </c>
      <c r="G24" s="15">
        <v>0</v>
      </c>
    </row>
    <row r="25" spans="1:7" x14ac:dyDescent="0.3">
      <c r="A25" s="13" t="s">
        <v>59</v>
      </c>
      <c r="B25" s="14" t="s">
        <v>60</v>
      </c>
      <c r="C25" s="58">
        <v>17</v>
      </c>
      <c r="D25" s="15">
        <v>18</v>
      </c>
      <c r="E25" s="16">
        <f t="shared" si="3"/>
        <v>35</v>
      </c>
      <c r="F25" s="58">
        <v>17</v>
      </c>
      <c r="G25" s="15">
        <v>0</v>
      </c>
    </row>
  </sheetData>
  <mergeCells count="3">
    <mergeCell ref="F2:G2"/>
    <mergeCell ref="F3:G3"/>
    <mergeCell ref="F4:G4"/>
  </mergeCells>
  <pageMargins left="0.7" right="0.7" top="0.75" bottom="0.75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1c3bd5-4888-4675-98fd-0940321b009c">
      <Terms xmlns="http://schemas.microsoft.com/office/infopath/2007/PartnerControls"/>
    </lcf76f155ced4ddcb4097134ff3c332f>
    <TaxCatchAll xmlns="a222b904-302a-4491-8725-33eafc5dd62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C7B3295F0B654D9C6E39FA03BA2EBB" ma:contentTypeVersion="19" ma:contentTypeDescription="Create a new document." ma:contentTypeScope="" ma:versionID="5eeb874a991bee8a114c2a0be5f414ab">
  <xsd:schema xmlns:xsd="http://www.w3.org/2001/XMLSchema" xmlns:xs="http://www.w3.org/2001/XMLSchema" xmlns:p="http://schemas.microsoft.com/office/2006/metadata/properties" xmlns:ns2="881c3bd5-4888-4675-98fd-0940321b009c" xmlns:ns3="a222b904-302a-4491-8725-33eafc5dd629" targetNamespace="http://schemas.microsoft.com/office/2006/metadata/properties" ma:root="true" ma:fieldsID="c1591cee2b4e7b193a0404849b73ce2b" ns2:_="" ns3:_="">
    <xsd:import namespace="881c3bd5-4888-4675-98fd-0940321b009c"/>
    <xsd:import namespace="a222b904-302a-4491-8725-33eafc5dd6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1c3bd5-4888-4675-98fd-0940321b00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ff4e805-5c4f-4677-8f9d-fa10f867ef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22b904-302a-4491-8725-33eafc5dd6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da76be-dd88-4470-b5e8-97e409a55e3d}" ma:internalName="TaxCatchAll" ma:showField="CatchAllData" ma:web="a222b904-302a-4491-8725-33eafc5dd6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DA3C7-9925-4ACD-BC57-D2D680AECA20}">
  <ds:schemaRefs>
    <ds:schemaRef ds:uri="http://schemas.microsoft.com/office/2006/metadata/properties"/>
    <ds:schemaRef ds:uri="http://schemas.microsoft.com/office/infopath/2007/PartnerControls"/>
    <ds:schemaRef ds:uri="93e972eb-1b1c-4005-b583-878e56e37994"/>
  </ds:schemaRefs>
</ds:datastoreItem>
</file>

<file path=customXml/itemProps2.xml><?xml version="1.0" encoding="utf-8"?>
<ds:datastoreItem xmlns:ds="http://schemas.openxmlformats.org/officeDocument/2006/customXml" ds:itemID="{B291B2B5-484A-4C62-AAA3-69D34C33E4F4}"/>
</file>

<file path=customXml/itemProps3.xml><?xml version="1.0" encoding="utf-8"?>
<ds:datastoreItem xmlns:ds="http://schemas.openxmlformats.org/officeDocument/2006/customXml" ds:itemID="{B13ECC39-85BD-4C51-A566-E976E4ABC8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</vt:lpstr>
      <vt:lpstr>List</vt:lpstr>
      <vt:lpstr>Form!Print_Area</vt:lpstr>
      <vt:lpstr>RefCodes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Lucy Deakin</dc:creator>
  <cp:keywords/>
  <dc:description/>
  <cp:lastModifiedBy>Sherry Li</cp:lastModifiedBy>
  <cp:revision/>
  <dcterms:created xsi:type="dcterms:W3CDTF">2000-08-25T04:16:37Z</dcterms:created>
  <dcterms:modified xsi:type="dcterms:W3CDTF">2024-01-02T13:13:30Z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TC062062711033</vt:lpwstr>
  </property>
  <property fmtid="{D5CDD505-2E9C-101B-9397-08002B2CF9AE}" pid="3" name="Jet Reports Function Literals">
    <vt:lpwstr>,	;	,	{	}	[@[{0}]]	1033	2057</vt:lpwstr>
  </property>
  <property fmtid="{D5CDD505-2E9C-101B-9397-08002B2CF9AE}" pid="4" name="ContentTypeId">
    <vt:lpwstr>0x010100FFB128C3207B444396985CAE7A8BDD84</vt:lpwstr>
  </property>
</Properties>
</file>